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'Arkusz1'!$A$1:$I$31</definedName>
    <definedName name="_xlnm.Print_Area" localSheetId="1">'Arkusz2'!$A$3:$I$63</definedName>
  </definedNames>
  <calcPr fullCalcOnLoad="1"/>
</workbook>
</file>

<file path=xl/sharedStrings.xml><?xml version="1.0" encoding="utf-8"?>
<sst xmlns="http://schemas.openxmlformats.org/spreadsheetml/2006/main" count="186" uniqueCount="153">
  <si>
    <t>Działania</t>
  </si>
  <si>
    <t>Klasyfikacja</t>
  </si>
  <si>
    <t>Plan na 01.01</t>
  </si>
  <si>
    <t>Plan po zmianach</t>
  </si>
  <si>
    <t>Wykonanie</t>
  </si>
  <si>
    <t>Wsk. Wykonania</t>
  </si>
  <si>
    <t>dział</t>
  </si>
  <si>
    <t>rozdział</t>
  </si>
  <si>
    <t>paragraf</t>
  </si>
  <si>
    <t>Diety Przewodniczącego</t>
  </si>
  <si>
    <t>Diety Zarządu</t>
  </si>
  <si>
    <t>Obsługa i funkcjonowanie Rad Osiedli</t>
  </si>
  <si>
    <t xml:space="preserve"> - umowy zlecenia</t>
  </si>
  <si>
    <t xml:space="preserve"> - zakup materiałów </t>
  </si>
  <si>
    <t xml:space="preserve"> - zakup artykułów spożywczych</t>
  </si>
  <si>
    <t xml:space="preserve"> - zakup usług pozostałych</t>
  </si>
  <si>
    <t xml:space="preserve"> - wynagrodzenia bezosobowe</t>
  </si>
  <si>
    <t>Działalność na rzecz mieszkanców</t>
  </si>
  <si>
    <t xml:space="preserve"> - nagrody</t>
  </si>
  <si>
    <t xml:space="preserve"> - zakup materiałów</t>
  </si>
  <si>
    <t xml:space="preserve"> - ubezpieczenia</t>
  </si>
  <si>
    <t>OGÓŁEM WYDATKI RADY OSIEDLA</t>
  </si>
  <si>
    <t>Działalność na rzecz mieszkańcow</t>
  </si>
  <si>
    <t>Kontrahent</t>
  </si>
  <si>
    <t>Treść</t>
  </si>
  <si>
    <t>Wydarzenie</t>
  </si>
  <si>
    <t>Fantastyczny Świat Zabaw</t>
  </si>
  <si>
    <t>tabliczki na puchary</t>
  </si>
  <si>
    <t>14.10.19</t>
  </si>
  <si>
    <t>755/10/2019/FVS</t>
  </si>
  <si>
    <t>LABO Ł.Wyka</t>
  </si>
  <si>
    <t>warsztaty naukowe dla dzieci</t>
  </si>
  <si>
    <t>13.10.19</t>
  </si>
  <si>
    <t>15/10/2019</t>
  </si>
  <si>
    <t xml:space="preserve">Studio Reklamy S.Sawicka </t>
  </si>
  <si>
    <t>kubek z nadrukiem</t>
  </si>
  <si>
    <t>10.10.19</t>
  </si>
  <si>
    <t>FV 73/2019</t>
  </si>
  <si>
    <t>ABCGRAF</t>
  </si>
  <si>
    <t>balony z nadrukiem</t>
  </si>
  <si>
    <t>1276/2019</t>
  </si>
  <si>
    <t>Lampasik-group</t>
  </si>
  <si>
    <t>parasolki z nadrukiem</t>
  </si>
  <si>
    <t>37/10/2019</t>
  </si>
  <si>
    <t>torba z nadrukiem</t>
  </si>
  <si>
    <t>FV2019/10/39</t>
  </si>
  <si>
    <t>obsługa festynu - wynajem atrakcji</t>
  </si>
  <si>
    <t>12.10.19</t>
  </si>
  <si>
    <t>Elvis Band</t>
  </si>
  <si>
    <t>obsługa muzyczna</t>
  </si>
  <si>
    <t>112/19</t>
  </si>
  <si>
    <t>Drukarnia B&amp;S</t>
  </si>
  <si>
    <t>druk plakatów</t>
  </si>
  <si>
    <t>FAS/577/2019</t>
  </si>
  <si>
    <t>Transgourmet Polska</t>
  </si>
  <si>
    <t>139285101761</t>
  </si>
  <si>
    <t>pianki do fontann</t>
  </si>
  <si>
    <t>banany i winogrona</t>
  </si>
  <si>
    <t>nagrody</t>
  </si>
  <si>
    <t>HELLO sp.z.o.o.</t>
  </si>
  <si>
    <t xml:space="preserve">wynajem samochodów </t>
  </si>
  <si>
    <t>13.11.19</t>
  </si>
  <si>
    <t>35/22/19</t>
  </si>
  <si>
    <t>Obchody Święta Niepodległości 11 listopada</t>
  </si>
  <si>
    <t>Szczecińska Agencja Artystyczna</t>
  </si>
  <si>
    <t>05.11.19</t>
  </si>
  <si>
    <t>19-FVS/0305</t>
  </si>
  <si>
    <t>11.12.19</t>
  </si>
  <si>
    <t>139345130381</t>
  </si>
  <si>
    <t>wigilia dla dzieci w CEO</t>
  </si>
  <si>
    <t>Centrum Edukacji Ogrodniczej</t>
  </si>
  <si>
    <t>catering</t>
  </si>
  <si>
    <t>13.12.19</t>
  </si>
  <si>
    <t>nota CEO/19/N/18</t>
  </si>
  <si>
    <t>wigilia dla samotnych</t>
  </si>
  <si>
    <t xml:space="preserve">R A Z E M </t>
  </si>
  <si>
    <t>Obsługa i funkcjonowanie  rad osiedli</t>
  </si>
  <si>
    <t>KAMPOL</t>
  </si>
  <si>
    <t>pieczątki</t>
  </si>
  <si>
    <t>07.11.19</t>
  </si>
  <si>
    <t>139311119051</t>
  </si>
  <si>
    <t>26.11.19</t>
  </si>
  <si>
    <t>450/P/2019</t>
  </si>
  <si>
    <t>obrusy</t>
  </si>
  <si>
    <t>139345130421</t>
  </si>
  <si>
    <t>Dotacja Komisji Inicjatyw Społecznych R.M. na organizację obchodów setnej rocznicy niepodległości na Rondzie Ułanów Podolskich</t>
  </si>
  <si>
    <t>czekolada do fontanny</t>
  </si>
  <si>
    <t>2/10/2019</t>
  </si>
  <si>
    <t>139285100365</t>
  </si>
  <si>
    <t>LOCZEK T.Mażewski</t>
  </si>
  <si>
    <t>usługa animacji dla dzieci</t>
  </si>
  <si>
    <t>14/10.19</t>
  </si>
  <si>
    <t>3/10/2019</t>
  </si>
  <si>
    <t>Peggy Brown J. Maciejewska</t>
  </si>
  <si>
    <t>kotyliony</t>
  </si>
  <si>
    <t>04.11.19</t>
  </si>
  <si>
    <t>4/11/2019</t>
  </si>
  <si>
    <t>FH BAJA S.C.</t>
  </si>
  <si>
    <t>catering - grochówka</t>
  </si>
  <si>
    <t>12.11.19</t>
  </si>
  <si>
    <t>11/11/2019</t>
  </si>
  <si>
    <t>Hurtownia kwiatów JAWOR s.c.</t>
  </si>
  <si>
    <t>goździk</t>
  </si>
  <si>
    <t>09.11.19</t>
  </si>
  <si>
    <t>26/11/2019</t>
  </si>
  <si>
    <t>kwiaciarnia Różany Domek</t>
  </si>
  <si>
    <t>wiązanki pod pomniki</t>
  </si>
  <si>
    <t>98/2019</t>
  </si>
  <si>
    <t>materiały dla warsztatów plastycznych</t>
  </si>
  <si>
    <t>139311119241</t>
  </si>
  <si>
    <t>PHUP ASPOL A.Studnicko</t>
  </si>
  <si>
    <t>chorągiewki foliowe</t>
  </si>
  <si>
    <t>03.11.19</t>
  </si>
  <si>
    <t>FV/2019/11/43</t>
  </si>
  <si>
    <t>RAZEM</t>
  </si>
  <si>
    <t>DIETY PRZEWODNICZĄCEGO</t>
  </si>
  <si>
    <t xml:space="preserve">DZIAŁ  / ROZDZIAŁ  </t>
  </si>
  <si>
    <t>Eryka Grześkowiak</t>
  </si>
  <si>
    <t>750 / 75095</t>
  </si>
  <si>
    <t>2467,61</t>
  </si>
  <si>
    <t>Izabela Aliszewska 05.06-04.11</t>
  </si>
  <si>
    <t>Krzysztof Krauze 18.11-30.11</t>
  </si>
  <si>
    <t>R A Z E M</t>
  </si>
  <si>
    <t>4655,17</t>
  </si>
  <si>
    <t>DIETY CZŁONKÓW ZARZĄDU</t>
  </si>
  <si>
    <t>Stefan Petri 12.18-03.19</t>
  </si>
  <si>
    <t>Magdalena Orłowska 09.19-10.19</t>
  </si>
  <si>
    <t>Magdalena Orłowska 01.11-31.11</t>
  </si>
  <si>
    <t>Zestawienie wydatków Osiedla ZDROJE w roku 2019</t>
  </si>
  <si>
    <t>plan.</t>
  </si>
  <si>
    <t>festyn odpust.</t>
  </si>
  <si>
    <t>art. spożywcze</t>
  </si>
  <si>
    <t>art. biurowe</t>
  </si>
  <si>
    <t>Grawer P. Nycz</t>
  </si>
  <si>
    <t>wynajem zamków dmuchanych</t>
  </si>
  <si>
    <t>hds69 A. Dembińska</t>
  </si>
  <si>
    <t>zakupy art. Przem.</t>
  </si>
  <si>
    <t>art. spoż.</t>
  </si>
  <si>
    <t>HELLO sp. z o.o.</t>
  </si>
  <si>
    <t>EwentKolektyw Kids K. Przysiwek</t>
  </si>
  <si>
    <t>Par.</t>
  </si>
  <si>
    <t>Kwota</t>
  </si>
  <si>
    <t>Data</t>
  </si>
  <si>
    <t>Nr. dokumentu</t>
  </si>
  <si>
    <t>Łącznie</t>
  </si>
  <si>
    <t>"Senioriada"</t>
  </si>
  <si>
    <t>Plan.</t>
  </si>
  <si>
    <t>Paragraf</t>
  </si>
  <si>
    <t>Wypłaty</t>
  </si>
  <si>
    <t>Lp.</t>
  </si>
  <si>
    <t xml:space="preserve">Sprawozdanie z wykonania planu finansowego Osiedla Zdroje za 2019 rok </t>
  </si>
  <si>
    <t>Załącznik nr 2 do uchwały nr 30/20 ROZ z dnia 03 lutego 2020 roku</t>
  </si>
  <si>
    <t xml:space="preserve">Zestawienie wydatków Osiedla ZDROJE w roku 2019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</si>
</sst>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sz val="14"/>
      <color indexed="8"/>
      <name val="Czcionka tekstu podstawowego"/>
      <family val="2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52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164" fontId="2" fillId="0" borderId="0" xfId="52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64" fontId="3" fillId="0" borderId="0" xfId="52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164" fontId="3" fillId="0" borderId="10" xfId="5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4" borderId="10" xfId="0" applyNumberFormat="1" applyFont="1" applyFill="1" applyBorder="1" applyAlignment="1">
      <alignment/>
    </xf>
    <xf numFmtId="164" fontId="5" fillId="0" borderId="10" xfId="52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4" borderId="10" xfId="0" applyNumberFormat="1" applyFont="1" applyFill="1" applyBorder="1" applyAlignment="1">
      <alignment/>
    </xf>
    <xf numFmtId="164" fontId="3" fillId="0" borderId="10" xfId="52" applyNumberFormat="1" applyFont="1" applyBorder="1" applyAlignment="1">
      <alignment horizontal="right"/>
    </xf>
    <xf numFmtId="164" fontId="3" fillId="0" borderId="10" xfId="52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52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64" fontId="3" fillId="0" borderId="10" xfId="5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164" fontId="3" fillId="0" borderId="10" xfId="52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4" borderId="11" xfId="0" applyNumberFormat="1" applyFont="1" applyFill="1" applyBorder="1" applyAlignment="1">
      <alignment vertical="center"/>
    </xf>
    <xf numFmtId="164" fontId="5" fillId="0" borderId="10" xfId="52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13" xfId="0" applyFill="1" applyBorder="1" applyAlignment="1">
      <alignment/>
    </xf>
    <xf numFmtId="0" fontId="45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39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/>
    </xf>
    <xf numFmtId="49" fontId="45" fillId="0" borderId="10" xfId="0" applyNumberFormat="1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39" fillId="0" borderId="11" xfId="0" applyFont="1" applyFill="1" applyBorder="1" applyAlignment="1">
      <alignment/>
    </xf>
    <xf numFmtId="49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7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/>
    </xf>
    <xf numFmtId="4" fontId="5" fillId="4" borderId="11" xfId="0" applyNumberFormat="1" applyFont="1" applyFill="1" applyBorder="1" applyAlignment="1">
      <alignment horizontal="center" vertical="center"/>
    </xf>
    <xf numFmtId="164" fontId="5" fillId="0" borderId="16" xfId="52" applyNumberFormat="1" applyFont="1" applyBorder="1" applyAlignment="1">
      <alignment horizontal="center" vertical="center" wrapText="1"/>
    </xf>
    <xf numFmtId="164" fontId="5" fillId="0" borderId="11" xfId="52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J18" sqref="J18"/>
    </sheetView>
  </sheetViews>
  <sheetFormatPr defaultColWidth="8.796875" defaultRowHeight="14.25"/>
  <cols>
    <col min="1" max="1" width="9" style="0" customWidth="1"/>
    <col min="2" max="2" width="37.09765625" style="0" customWidth="1"/>
    <col min="3" max="3" width="13.5" style="0" customWidth="1"/>
    <col min="4" max="4" width="10.3984375" style="0" customWidth="1"/>
    <col min="5" max="5" width="16.5" style="0" customWidth="1"/>
    <col min="6" max="6" width="16" style="0" customWidth="1"/>
    <col min="7" max="7" width="15" style="0" customWidth="1"/>
    <col min="8" max="8" width="11.09765625" style="0" customWidth="1"/>
    <col min="9" max="9" width="14" style="0" customWidth="1"/>
  </cols>
  <sheetData>
    <row r="1" spans="6:9" ht="13.5">
      <c r="F1" s="1" t="s">
        <v>151</v>
      </c>
      <c r="G1" s="1"/>
      <c r="H1" s="1"/>
      <c r="I1" s="2"/>
    </row>
    <row r="2" spans="2:9" ht="17.25">
      <c r="B2" s="3" t="s">
        <v>150</v>
      </c>
      <c r="C2" s="3"/>
      <c r="D2" s="3"/>
      <c r="E2" s="3"/>
      <c r="F2" s="4"/>
      <c r="G2" s="5"/>
      <c r="H2" s="4"/>
      <c r="I2" s="6"/>
    </row>
    <row r="3" spans="6:9" ht="13.5">
      <c r="F3" s="1"/>
      <c r="G3" s="1"/>
      <c r="H3" s="1"/>
      <c r="I3" s="2"/>
    </row>
    <row r="4" spans="2:9" ht="15">
      <c r="B4" s="7"/>
      <c r="C4" s="7"/>
      <c r="D4" s="7"/>
      <c r="E4" s="7"/>
      <c r="F4" s="8"/>
      <c r="G4" s="8"/>
      <c r="H4" s="8"/>
      <c r="I4" s="9"/>
    </row>
    <row r="5" spans="1:9" ht="15">
      <c r="A5" s="10"/>
      <c r="B5" s="99" t="s">
        <v>0</v>
      </c>
      <c r="C5" s="11" t="s">
        <v>1</v>
      </c>
      <c r="D5" s="11"/>
      <c r="E5" s="11"/>
      <c r="F5" s="101" t="s">
        <v>2</v>
      </c>
      <c r="G5" s="101" t="s">
        <v>3</v>
      </c>
      <c r="H5" s="103" t="s">
        <v>4</v>
      </c>
      <c r="I5" s="105" t="s">
        <v>5</v>
      </c>
    </row>
    <row r="6" spans="1:9" ht="15">
      <c r="A6" s="10"/>
      <c r="B6" s="100"/>
      <c r="C6" s="12" t="s">
        <v>6</v>
      </c>
      <c r="D6" s="12" t="s">
        <v>7</v>
      </c>
      <c r="E6" s="12" t="s">
        <v>8</v>
      </c>
      <c r="F6" s="102"/>
      <c r="G6" s="102"/>
      <c r="H6" s="104"/>
      <c r="I6" s="106"/>
    </row>
    <row r="7" spans="1:9" ht="15">
      <c r="A7" s="13"/>
      <c r="B7" s="14"/>
      <c r="C7" s="14"/>
      <c r="D7" s="14"/>
      <c r="E7" s="14"/>
      <c r="F7" s="15"/>
      <c r="G7" s="15"/>
      <c r="H7" s="16"/>
      <c r="I7" s="17"/>
    </row>
    <row r="8" spans="1:9" ht="15">
      <c r="A8" s="18"/>
      <c r="B8" s="19"/>
      <c r="C8" s="20"/>
      <c r="D8" s="20"/>
      <c r="E8" s="20"/>
      <c r="F8" s="21"/>
      <c r="G8" s="21"/>
      <c r="H8" s="22"/>
      <c r="I8" s="23"/>
    </row>
    <row r="9" spans="1:9" ht="15">
      <c r="A9" s="13"/>
      <c r="B9" s="20" t="s">
        <v>9</v>
      </c>
      <c r="C9" s="24">
        <v>750</v>
      </c>
      <c r="D9" s="24">
        <v>75095</v>
      </c>
      <c r="E9" s="24">
        <v>3030</v>
      </c>
      <c r="F9" s="25">
        <v>4832</v>
      </c>
      <c r="G9" s="25">
        <v>4832</v>
      </c>
      <c r="H9" s="26">
        <v>4655.17</v>
      </c>
      <c r="I9" s="27">
        <f>IF(G9,H9/G9,"-")</f>
        <v>0.9634043874172186</v>
      </c>
    </row>
    <row r="10" spans="1:9" ht="15">
      <c r="A10" s="13"/>
      <c r="B10" s="24"/>
      <c r="C10" s="24"/>
      <c r="D10" s="24"/>
      <c r="E10" s="24"/>
      <c r="F10" s="25"/>
      <c r="G10" s="25"/>
      <c r="H10" s="26"/>
      <c r="I10" s="28"/>
    </row>
    <row r="11" spans="1:9" ht="15">
      <c r="A11" s="18"/>
      <c r="B11" s="19"/>
      <c r="C11" s="20"/>
      <c r="D11" s="20"/>
      <c r="E11" s="20"/>
      <c r="F11" s="21"/>
      <c r="G11" s="21"/>
      <c r="H11" s="22"/>
      <c r="I11" s="23"/>
    </row>
    <row r="12" spans="1:9" ht="15">
      <c r="A12" s="13"/>
      <c r="B12" s="20" t="s">
        <v>10</v>
      </c>
      <c r="C12" s="24">
        <v>750</v>
      </c>
      <c r="D12" s="24">
        <v>75095</v>
      </c>
      <c r="E12" s="24">
        <v>3030</v>
      </c>
      <c r="F12" s="25">
        <v>2416</v>
      </c>
      <c r="G12" s="25">
        <v>1308</v>
      </c>
      <c r="H12" s="26">
        <v>1308</v>
      </c>
      <c r="I12" s="27">
        <f>IF(G12,H12/G12,"-")</f>
        <v>1</v>
      </c>
    </row>
    <row r="13" spans="1:9" ht="15">
      <c r="A13" s="13"/>
      <c r="B13" s="24"/>
      <c r="C13" s="24"/>
      <c r="D13" s="24"/>
      <c r="E13" s="24"/>
      <c r="F13" s="25"/>
      <c r="G13" s="25"/>
      <c r="H13" s="26"/>
      <c r="I13" s="27" t="str">
        <f>IF(G13,H13/G13,"-")</f>
        <v>-</v>
      </c>
    </row>
    <row r="14" spans="1:9" ht="15">
      <c r="A14" s="13"/>
      <c r="B14" s="24"/>
      <c r="C14" s="24"/>
      <c r="D14" s="24"/>
      <c r="E14" s="24"/>
      <c r="F14" s="25"/>
      <c r="G14" s="25"/>
      <c r="H14" s="26"/>
      <c r="I14" s="28"/>
    </row>
    <row r="15" spans="1:9" ht="15">
      <c r="A15" s="18"/>
      <c r="B15" s="20" t="s">
        <v>11</v>
      </c>
      <c r="C15" s="20"/>
      <c r="D15" s="20"/>
      <c r="E15" s="20"/>
      <c r="F15" s="21"/>
      <c r="G15" s="21"/>
      <c r="H15" s="22"/>
      <c r="I15" s="23"/>
    </row>
    <row r="16" spans="1:9" ht="15">
      <c r="A16" s="13"/>
      <c r="B16" s="24" t="s">
        <v>13</v>
      </c>
      <c r="C16" s="24">
        <v>750</v>
      </c>
      <c r="D16" s="24">
        <v>75022</v>
      </c>
      <c r="E16" s="24">
        <v>4210</v>
      </c>
      <c r="F16" s="25">
        <v>400</v>
      </c>
      <c r="G16" s="25">
        <v>370</v>
      </c>
      <c r="H16" s="26">
        <v>189.26</v>
      </c>
      <c r="I16" s="27">
        <f>IF(G16,H16/G16,"-")</f>
        <v>0.5115135135135135</v>
      </c>
    </row>
    <row r="17" spans="1:9" ht="15">
      <c r="A17" s="13"/>
      <c r="B17" s="29" t="s">
        <v>14</v>
      </c>
      <c r="C17" s="24">
        <v>750</v>
      </c>
      <c r="D17" s="24">
        <v>75022</v>
      </c>
      <c r="E17" s="24">
        <v>4220</v>
      </c>
      <c r="F17" s="25">
        <v>400</v>
      </c>
      <c r="G17" s="25">
        <v>130</v>
      </c>
      <c r="H17" s="26">
        <v>0</v>
      </c>
      <c r="I17" s="30">
        <f>IF(G17,H17/G17,"-")</f>
        <v>0</v>
      </c>
    </row>
    <row r="18" spans="1:9" ht="15">
      <c r="A18" s="13"/>
      <c r="B18" s="24" t="s">
        <v>15</v>
      </c>
      <c r="C18" s="24">
        <v>750</v>
      </c>
      <c r="D18" s="24">
        <v>75022</v>
      </c>
      <c r="E18" s="24">
        <v>4210</v>
      </c>
      <c r="F18" s="25">
        <v>100</v>
      </c>
      <c r="G18" s="25">
        <v>100</v>
      </c>
      <c r="H18" s="26">
        <v>66.57</v>
      </c>
      <c r="I18" s="27">
        <f>IF(G18,H18/G18,"-")</f>
        <v>0.6657</v>
      </c>
    </row>
    <row r="19" spans="1:11" ht="15">
      <c r="A19" s="13"/>
      <c r="B19" s="24" t="s">
        <v>16</v>
      </c>
      <c r="C19" s="24">
        <v>750</v>
      </c>
      <c r="D19" s="24">
        <v>75022</v>
      </c>
      <c r="E19" s="24">
        <v>4170</v>
      </c>
      <c r="F19" s="25">
        <v>0</v>
      </c>
      <c r="G19" s="25">
        <v>0</v>
      </c>
      <c r="H19" s="26">
        <v>0</v>
      </c>
      <c r="I19" s="27" t="str">
        <f>IF(G19,H19/G19,"-")</f>
        <v>-</v>
      </c>
      <c r="K19" s="1"/>
    </row>
    <row r="20" spans="1:9" ht="15">
      <c r="A20" s="13"/>
      <c r="B20" s="24"/>
      <c r="C20" s="24"/>
      <c r="D20" s="24"/>
      <c r="E20" s="24"/>
      <c r="F20" s="25"/>
      <c r="G20" s="25"/>
      <c r="H20" s="26"/>
      <c r="I20" s="28"/>
    </row>
    <row r="21" spans="1:9" ht="15">
      <c r="A21" s="13"/>
      <c r="B21" s="24"/>
      <c r="C21" s="24"/>
      <c r="D21" s="24"/>
      <c r="E21" s="24"/>
      <c r="F21" s="25"/>
      <c r="G21" s="25"/>
      <c r="H21" s="26"/>
      <c r="I21" s="28"/>
    </row>
    <row r="22" spans="1:9" ht="15">
      <c r="A22" s="13"/>
      <c r="B22" s="24"/>
      <c r="C22" s="24"/>
      <c r="D22" s="24"/>
      <c r="E22" s="24"/>
      <c r="F22" s="25"/>
      <c r="G22" s="25"/>
      <c r="H22" s="26"/>
      <c r="I22" s="28"/>
    </row>
    <row r="23" spans="1:9" ht="15">
      <c r="A23" s="18"/>
      <c r="B23" s="31" t="s">
        <v>17</v>
      </c>
      <c r="C23" s="20"/>
      <c r="D23" s="20"/>
      <c r="E23" s="20"/>
      <c r="F23" s="21"/>
      <c r="G23" s="21"/>
      <c r="H23" s="22"/>
      <c r="I23" s="23"/>
    </row>
    <row r="24" spans="1:9" ht="15">
      <c r="A24" s="13"/>
      <c r="B24" s="24" t="s">
        <v>12</v>
      </c>
      <c r="C24" s="24">
        <v>750</v>
      </c>
      <c r="D24" s="24">
        <v>75022</v>
      </c>
      <c r="E24" s="24">
        <v>4170</v>
      </c>
      <c r="F24" s="25">
        <v>0</v>
      </c>
      <c r="G24" s="25">
        <v>0</v>
      </c>
      <c r="H24" s="26">
        <v>0</v>
      </c>
      <c r="I24" s="27" t="str">
        <f aca="true" t="shared" si="0" ref="I24:I29">IF(G24,H24/G24,"-")</f>
        <v>-</v>
      </c>
    </row>
    <row r="25" spans="1:9" ht="15">
      <c r="A25" s="32"/>
      <c r="B25" s="33" t="s">
        <v>18</v>
      </c>
      <c r="C25" s="24">
        <v>750</v>
      </c>
      <c r="D25" s="24">
        <v>75022</v>
      </c>
      <c r="E25" s="24">
        <v>4190</v>
      </c>
      <c r="F25" s="25">
        <v>1000</v>
      </c>
      <c r="G25" s="25">
        <v>620</v>
      </c>
      <c r="H25" s="26">
        <v>620</v>
      </c>
      <c r="I25" s="34">
        <f t="shared" si="0"/>
        <v>1</v>
      </c>
    </row>
    <row r="26" spans="1:9" ht="15">
      <c r="A26" s="32"/>
      <c r="B26" s="29" t="s">
        <v>19</v>
      </c>
      <c r="C26" s="24">
        <v>750</v>
      </c>
      <c r="D26" s="24">
        <v>75022</v>
      </c>
      <c r="E26" s="24">
        <v>4210</v>
      </c>
      <c r="F26" s="25">
        <v>1900</v>
      </c>
      <c r="G26" s="25">
        <v>200</v>
      </c>
      <c r="H26" s="26">
        <v>196.48</v>
      </c>
      <c r="I26" s="30">
        <f t="shared" si="0"/>
        <v>0.9823999999999999</v>
      </c>
    </row>
    <row r="27" spans="1:9" ht="15">
      <c r="A27" s="32"/>
      <c r="B27" s="29" t="s">
        <v>14</v>
      </c>
      <c r="C27" s="24">
        <v>750</v>
      </c>
      <c r="D27" s="24">
        <v>75022</v>
      </c>
      <c r="E27" s="24">
        <v>4220</v>
      </c>
      <c r="F27" s="25">
        <v>1400</v>
      </c>
      <c r="G27" s="25">
        <v>1280</v>
      </c>
      <c r="H27" s="26">
        <v>1182.58</v>
      </c>
      <c r="I27" s="30">
        <f t="shared" si="0"/>
        <v>0.923890625</v>
      </c>
    </row>
    <row r="28" spans="1:9" ht="15">
      <c r="A28" s="32"/>
      <c r="B28" s="29" t="s">
        <v>15</v>
      </c>
      <c r="C28" s="24">
        <v>750</v>
      </c>
      <c r="D28" s="24">
        <v>75022</v>
      </c>
      <c r="E28" s="24">
        <v>4300</v>
      </c>
      <c r="F28" s="25">
        <v>10734</v>
      </c>
      <c r="G28" s="25">
        <v>14342</v>
      </c>
      <c r="H28" s="26">
        <v>14341.27</v>
      </c>
      <c r="I28" s="30">
        <f t="shared" si="0"/>
        <v>0.9999491005438572</v>
      </c>
    </row>
    <row r="29" spans="1:10" ht="15">
      <c r="A29" s="32"/>
      <c r="B29" s="29" t="s">
        <v>20</v>
      </c>
      <c r="C29" s="24">
        <v>750</v>
      </c>
      <c r="D29" s="24">
        <v>75022</v>
      </c>
      <c r="E29" s="24">
        <v>4430</v>
      </c>
      <c r="F29" s="25">
        <v>0</v>
      </c>
      <c r="G29" s="25">
        <v>0</v>
      </c>
      <c r="H29" s="26">
        <v>0</v>
      </c>
      <c r="I29" s="30" t="str">
        <f t="shared" si="0"/>
        <v>-</v>
      </c>
      <c r="J29" s="1"/>
    </row>
    <row r="30" spans="1:9" ht="15">
      <c r="A30" s="32"/>
      <c r="B30" s="29"/>
      <c r="C30" s="29"/>
      <c r="D30" s="29"/>
      <c r="E30" s="29"/>
      <c r="F30" s="35"/>
      <c r="G30" s="35"/>
      <c r="H30" s="26"/>
      <c r="I30" s="36"/>
    </row>
    <row r="31" spans="1:9" ht="15">
      <c r="A31" s="37"/>
      <c r="B31" s="38" t="s">
        <v>21</v>
      </c>
      <c r="C31" s="38"/>
      <c r="D31" s="38"/>
      <c r="E31" s="38"/>
      <c r="F31" s="39">
        <f>SUM(F9:F29)</f>
        <v>23182</v>
      </c>
      <c r="G31" s="39">
        <f>SUM(G8:G30)</f>
        <v>23182</v>
      </c>
      <c r="H31" s="40">
        <f>SUM(H8:H29)</f>
        <v>22559.33</v>
      </c>
      <c r="I31" s="41">
        <f>IF(G31,H31/G31,"-")</f>
        <v>0.9731399361573635</v>
      </c>
    </row>
  </sheetData>
  <sheetProtection/>
  <mergeCells count="5">
    <mergeCell ref="B5:B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63"/>
  <sheetViews>
    <sheetView zoomScalePageLayoutView="0" workbookViewId="0" topLeftCell="A9">
      <selection activeCell="L20" sqref="L20"/>
    </sheetView>
  </sheetViews>
  <sheetFormatPr defaultColWidth="8.796875" defaultRowHeight="14.25"/>
  <cols>
    <col min="1" max="1" width="3.19921875" style="0" customWidth="1"/>
    <col min="2" max="2" width="27.5" style="0" customWidth="1"/>
    <col min="3" max="3" width="29.59765625" style="0" customWidth="1"/>
    <col min="4" max="4" width="6.69921875" style="0" customWidth="1"/>
    <col min="5" max="5" width="8" style="0" customWidth="1"/>
    <col min="6" max="6" width="8.5" style="0" customWidth="1"/>
    <col min="7" max="7" width="13.3984375" style="0" customWidth="1"/>
    <col min="8" max="8" width="12.09765625" style="0" customWidth="1"/>
    <col min="9" max="9" width="11.5" style="0" customWidth="1"/>
  </cols>
  <sheetData>
    <row r="1" ht="13.5" hidden="1"/>
    <row r="2" ht="13.5" hidden="1"/>
    <row r="3" spans="1:9" ht="17.25">
      <c r="A3" s="113" t="s">
        <v>152</v>
      </c>
      <c r="B3" s="113"/>
      <c r="C3" s="113"/>
      <c r="D3" s="113"/>
      <c r="E3" s="113"/>
      <c r="F3" s="113"/>
      <c r="G3" s="113"/>
      <c r="H3" s="113"/>
      <c r="I3" s="113"/>
    </row>
    <row r="4" spans="2:3" ht="13.5">
      <c r="B4" s="120" t="s">
        <v>22</v>
      </c>
      <c r="C4" s="120"/>
    </row>
    <row r="5" spans="1:9" ht="14.25" thickBot="1">
      <c r="A5" s="42" t="s">
        <v>149</v>
      </c>
      <c r="B5" s="43" t="s">
        <v>23</v>
      </c>
      <c r="C5" s="43" t="s">
        <v>24</v>
      </c>
      <c r="D5" s="43" t="s">
        <v>140</v>
      </c>
      <c r="E5" s="43" t="s">
        <v>141</v>
      </c>
      <c r="F5" s="44" t="s">
        <v>142</v>
      </c>
      <c r="G5" s="43" t="s">
        <v>143</v>
      </c>
      <c r="H5" s="45" t="s">
        <v>25</v>
      </c>
      <c r="I5" s="45" t="s">
        <v>144</v>
      </c>
    </row>
    <row r="6" spans="1:9" ht="14.25" thickTop="1">
      <c r="A6" s="70">
        <v>1</v>
      </c>
      <c r="B6" s="87" t="s">
        <v>26</v>
      </c>
      <c r="C6" s="87" t="s">
        <v>134</v>
      </c>
      <c r="D6" s="47">
        <v>4300</v>
      </c>
      <c r="E6" s="47">
        <v>2500</v>
      </c>
      <c r="F6" s="48"/>
      <c r="G6" s="48"/>
      <c r="H6" s="64" t="s">
        <v>130</v>
      </c>
      <c r="I6" s="50">
        <f>SUM(E6)</f>
        <v>2500</v>
      </c>
    </row>
    <row r="7" spans="1:9" ht="13.5">
      <c r="A7" s="85">
        <v>2</v>
      </c>
      <c r="B7" s="91" t="s">
        <v>133</v>
      </c>
      <c r="C7" s="91" t="s">
        <v>27</v>
      </c>
      <c r="D7" s="49">
        <v>4300</v>
      </c>
      <c r="E7" s="46">
        <v>73.8</v>
      </c>
      <c r="F7" s="51" t="s">
        <v>28</v>
      </c>
      <c r="G7" s="51" t="s">
        <v>29</v>
      </c>
      <c r="H7" s="121" t="s">
        <v>145</v>
      </c>
      <c r="I7" s="109">
        <f>SUM(E7:E20)</f>
        <v>6695.079999999999</v>
      </c>
    </row>
    <row r="8" spans="1:9" ht="13.5">
      <c r="A8" s="85">
        <v>3</v>
      </c>
      <c r="B8" s="87" t="s">
        <v>30</v>
      </c>
      <c r="C8" s="87" t="s">
        <v>31</v>
      </c>
      <c r="D8" s="49">
        <v>4300</v>
      </c>
      <c r="E8" s="46">
        <v>400</v>
      </c>
      <c r="F8" s="51" t="s">
        <v>32</v>
      </c>
      <c r="G8" s="51" t="s">
        <v>33</v>
      </c>
      <c r="H8" s="122"/>
      <c r="I8" s="110"/>
    </row>
    <row r="9" spans="1:16" ht="13.5">
      <c r="A9" s="85">
        <v>4</v>
      </c>
      <c r="B9" s="87" t="s">
        <v>34</v>
      </c>
      <c r="C9" s="87" t="s">
        <v>35</v>
      </c>
      <c r="D9" s="49">
        <v>4300</v>
      </c>
      <c r="E9" s="46">
        <v>560</v>
      </c>
      <c r="F9" s="51" t="s">
        <v>36</v>
      </c>
      <c r="G9" s="51" t="s">
        <v>37</v>
      </c>
      <c r="H9" s="122"/>
      <c r="I9" s="110"/>
      <c r="P9" s="96"/>
    </row>
    <row r="10" spans="1:9" ht="13.5">
      <c r="A10" s="85">
        <v>5</v>
      </c>
      <c r="B10" s="87" t="s">
        <v>38</v>
      </c>
      <c r="C10" s="87" t="s">
        <v>39</v>
      </c>
      <c r="D10" s="49">
        <v>4300</v>
      </c>
      <c r="E10" s="46">
        <v>359.48</v>
      </c>
      <c r="F10" s="51" t="s">
        <v>36</v>
      </c>
      <c r="G10" s="73" t="s">
        <v>40</v>
      </c>
      <c r="H10" s="122"/>
      <c r="I10" s="110"/>
    </row>
    <row r="11" spans="1:9" ht="13.5">
      <c r="A11" s="85">
        <v>7</v>
      </c>
      <c r="B11" s="87" t="s">
        <v>41</v>
      </c>
      <c r="C11" s="87" t="s">
        <v>42</v>
      </c>
      <c r="D11" s="49">
        <v>4300</v>
      </c>
      <c r="E11" s="46">
        <v>557.54</v>
      </c>
      <c r="F11" s="51" t="s">
        <v>36</v>
      </c>
      <c r="G11" s="51" t="s">
        <v>43</v>
      </c>
      <c r="H11" s="122"/>
      <c r="I11" s="110"/>
    </row>
    <row r="12" spans="1:9" ht="13.5">
      <c r="A12" s="85">
        <v>8</v>
      </c>
      <c r="B12" s="87" t="s">
        <v>135</v>
      </c>
      <c r="C12" s="87" t="s">
        <v>44</v>
      </c>
      <c r="D12" s="49">
        <v>4300</v>
      </c>
      <c r="E12" s="46">
        <v>269.5</v>
      </c>
      <c r="F12" s="51" t="s">
        <v>36</v>
      </c>
      <c r="G12" s="51" t="s">
        <v>45</v>
      </c>
      <c r="H12" s="122"/>
      <c r="I12" s="110"/>
    </row>
    <row r="13" spans="1:9" ht="13.5">
      <c r="A13" s="85">
        <v>9</v>
      </c>
      <c r="B13" s="92" t="s">
        <v>139</v>
      </c>
      <c r="C13" s="87" t="s">
        <v>46</v>
      </c>
      <c r="D13" s="49">
        <v>4300</v>
      </c>
      <c r="E13" s="46">
        <v>2780</v>
      </c>
      <c r="F13" s="51" t="s">
        <v>47</v>
      </c>
      <c r="G13" s="51"/>
      <c r="H13" s="122"/>
      <c r="I13" s="110"/>
    </row>
    <row r="14" spans="1:9" ht="13.5">
      <c r="A14" s="85">
        <v>10</v>
      </c>
      <c r="B14" s="92" t="s">
        <v>48</v>
      </c>
      <c r="C14" s="87" t="s">
        <v>49</v>
      </c>
      <c r="D14" s="49">
        <v>4300</v>
      </c>
      <c r="E14" s="46">
        <v>399.75</v>
      </c>
      <c r="F14" s="51" t="s">
        <v>47</v>
      </c>
      <c r="G14" s="51" t="s">
        <v>50</v>
      </c>
      <c r="H14" s="122"/>
      <c r="I14" s="110"/>
    </row>
    <row r="15" spans="1:9" ht="13.5">
      <c r="A15" s="85">
        <v>11</v>
      </c>
      <c r="B15" s="92" t="s">
        <v>51</v>
      </c>
      <c r="C15" s="87" t="s">
        <v>52</v>
      </c>
      <c r="D15" s="49">
        <v>4300</v>
      </c>
      <c r="E15" s="46">
        <v>110.7</v>
      </c>
      <c r="F15" s="51"/>
      <c r="G15" s="51" t="s">
        <v>53</v>
      </c>
      <c r="H15" s="123"/>
      <c r="I15" s="110"/>
    </row>
    <row r="16" spans="1:9" ht="13.5">
      <c r="A16" s="85">
        <v>12</v>
      </c>
      <c r="B16" s="92" t="s">
        <v>54</v>
      </c>
      <c r="C16" s="87" t="s">
        <v>136</v>
      </c>
      <c r="D16" s="49">
        <v>4210</v>
      </c>
      <c r="E16" s="46">
        <v>196.48</v>
      </c>
      <c r="F16" s="51"/>
      <c r="G16" s="73" t="s">
        <v>55</v>
      </c>
      <c r="H16" s="78"/>
      <c r="I16" s="110"/>
    </row>
    <row r="17" spans="1:9" ht="13.5">
      <c r="A17" s="85">
        <v>13</v>
      </c>
      <c r="B17" s="92"/>
      <c r="C17" s="87" t="s">
        <v>137</v>
      </c>
      <c r="D17" s="49">
        <v>4220</v>
      </c>
      <c r="E17" s="46">
        <v>98.47</v>
      </c>
      <c r="F17" s="51"/>
      <c r="G17" s="73"/>
      <c r="H17" s="78"/>
      <c r="I17" s="110"/>
    </row>
    <row r="18" spans="1:9" ht="13.5">
      <c r="A18" s="85">
        <v>14</v>
      </c>
      <c r="B18" s="92"/>
      <c r="C18" s="87" t="s">
        <v>56</v>
      </c>
      <c r="D18" s="49">
        <v>4220</v>
      </c>
      <c r="E18" s="46">
        <v>98.38</v>
      </c>
      <c r="F18" s="51"/>
      <c r="G18" s="73"/>
      <c r="H18" s="78"/>
      <c r="I18" s="110"/>
    </row>
    <row r="19" spans="1:9" ht="13.5">
      <c r="A19" s="85">
        <v>15</v>
      </c>
      <c r="B19" s="92"/>
      <c r="C19" s="87" t="s">
        <v>57</v>
      </c>
      <c r="D19" s="49">
        <v>4220</v>
      </c>
      <c r="E19" s="46">
        <v>170.98</v>
      </c>
      <c r="F19" s="51"/>
      <c r="G19" s="73"/>
      <c r="H19" s="78"/>
      <c r="I19" s="110"/>
    </row>
    <row r="20" spans="1:9" ht="13.5">
      <c r="A20" s="85">
        <v>16</v>
      </c>
      <c r="B20" s="92"/>
      <c r="C20" s="87" t="s">
        <v>58</v>
      </c>
      <c r="D20" s="49">
        <v>4190</v>
      </c>
      <c r="E20" s="46">
        <v>620</v>
      </c>
      <c r="F20" s="51"/>
      <c r="G20" s="73"/>
      <c r="H20" s="78"/>
      <c r="I20" s="111"/>
    </row>
    <row r="21" spans="1:9" ht="13.5">
      <c r="A21" s="85">
        <v>17</v>
      </c>
      <c r="B21" s="88" t="s">
        <v>138</v>
      </c>
      <c r="C21" s="88" t="s">
        <v>60</v>
      </c>
      <c r="D21" s="49">
        <v>4300</v>
      </c>
      <c r="E21" s="46">
        <v>500</v>
      </c>
      <c r="F21" s="71" t="s">
        <v>61</v>
      </c>
      <c r="G21" s="51" t="s">
        <v>62</v>
      </c>
      <c r="H21" s="112" t="s">
        <v>63</v>
      </c>
      <c r="I21" s="124">
        <f>SUM(E21:E23)</f>
        <v>1130.5</v>
      </c>
    </row>
    <row r="22" spans="1:9" ht="13.5">
      <c r="A22" s="114">
        <v>18</v>
      </c>
      <c r="B22" s="125" t="s">
        <v>64</v>
      </c>
      <c r="C22" s="127" t="s">
        <v>52</v>
      </c>
      <c r="D22" s="129">
        <v>4300</v>
      </c>
      <c r="E22" s="114">
        <v>630.5</v>
      </c>
      <c r="F22" s="116" t="s">
        <v>65</v>
      </c>
      <c r="G22" s="116" t="s">
        <v>66</v>
      </c>
      <c r="H22" s="112"/>
      <c r="I22" s="124"/>
    </row>
    <row r="23" spans="1:9" ht="10.5" customHeight="1">
      <c r="A23" s="115"/>
      <c r="B23" s="126"/>
      <c r="C23" s="128"/>
      <c r="D23" s="130"/>
      <c r="E23" s="115"/>
      <c r="F23" s="117"/>
      <c r="G23" s="117"/>
      <c r="H23" s="112"/>
      <c r="I23" s="124"/>
    </row>
    <row r="24" spans="1:9" ht="26.25">
      <c r="A24" s="85">
        <v>19</v>
      </c>
      <c r="B24" s="88" t="s">
        <v>54</v>
      </c>
      <c r="C24" s="88" t="s">
        <v>131</v>
      </c>
      <c r="D24" s="46">
        <v>4220</v>
      </c>
      <c r="E24" s="46">
        <v>814.75</v>
      </c>
      <c r="F24" s="46" t="s">
        <v>67</v>
      </c>
      <c r="G24" s="73" t="s">
        <v>68</v>
      </c>
      <c r="H24" s="79" t="s">
        <v>69</v>
      </c>
      <c r="I24" s="109">
        <f>SUM(E24:E25)</f>
        <v>6014.75</v>
      </c>
    </row>
    <row r="25" spans="1:9" ht="13.5">
      <c r="A25" s="85">
        <v>20</v>
      </c>
      <c r="B25" s="93" t="s">
        <v>70</v>
      </c>
      <c r="C25" s="88" t="s">
        <v>71</v>
      </c>
      <c r="D25" s="55">
        <v>4300</v>
      </c>
      <c r="E25" s="46">
        <v>5200</v>
      </c>
      <c r="F25" s="51" t="s">
        <v>72</v>
      </c>
      <c r="G25" s="51" t="s">
        <v>73</v>
      </c>
      <c r="H25" s="52" t="s">
        <v>74</v>
      </c>
      <c r="I25" s="110"/>
    </row>
    <row r="26" spans="1:9" ht="13.5">
      <c r="A26" s="85"/>
      <c r="B26" s="94"/>
      <c r="C26" s="95" t="s">
        <v>75</v>
      </c>
      <c r="D26" s="59"/>
      <c r="E26" s="59">
        <f>SUM(E6:E25)</f>
        <v>16340.329999999998</v>
      </c>
      <c r="F26" s="50"/>
      <c r="G26" s="71"/>
      <c r="H26" s="52"/>
      <c r="I26" s="50"/>
    </row>
    <row r="27" spans="1:8" ht="13.5">
      <c r="A27" s="96"/>
      <c r="B27" s="118" t="s">
        <v>76</v>
      </c>
      <c r="C27" s="118"/>
      <c r="G27" s="72"/>
      <c r="H27" s="54"/>
    </row>
    <row r="28" spans="1:9" ht="13.5">
      <c r="A28" s="84">
        <v>1</v>
      </c>
      <c r="B28" s="97" t="s">
        <v>77</v>
      </c>
      <c r="C28" s="87" t="s">
        <v>78</v>
      </c>
      <c r="D28" s="58">
        <v>4300</v>
      </c>
      <c r="E28" s="57">
        <v>52.77</v>
      </c>
      <c r="F28" s="51"/>
      <c r="G28" s="74"/>
      <c r="H28" s="54"/>
      <c r="I28" s="119"/>
    </row>
    <row r="29" spans="1:9" ht="13.5">
      <c r="A29" s="84">
        <v>2</v>
      </c>
      <c r="B29" s="97" t="s">
        <v>54</v>
      </c>
      <c r="C29" s="87" t="s">
        <v>132</v>
      </c>
      <c r="D29" s="46">
        <v>4210</v>
      </c>
      <c r="E29" s="46">
        <v>92.68</v>
      </c>
      <c r="F29" s="51" t="s">
        <v>79</v>
      </c>
      <c r="G29" s="75" t="s">
        <v>80</v>
      </c>
      <c r="H29" s="54"/>
      <c r="I29" s="119"/>
    </row>
    <row r="30" spans="1:9" ht="13.5">
      <c r="A30" s="84">
        <v>3</v>
      </c>
      <c r="B30" s="87" t="s">
        <v>77</v>
      </c>
      <c r="C30" s="87" t="s">
        <v>78</v>
      </c>
      <c r="D30" s="46">
        <v>4300</v>
      </c>
      <c r="E30" s="46">
        <v>13.8</v>
      </c>
      <c r="F30" s="71" t="s">
        <v>81</v>
      </c>
      <c r="G30" s="71" t="s">
        <v>82</v>
      </c>
      <c r="H30" s="54"/>
      <c r="I30" s="119"/>
    </row>
    <row r="31" spans="1:9" ht="13.5">
      <c r="A31" s="84">
        <v>4</v>
      </c>
      <c r="B31" s="87" t="s">
        <v>54</v>
      </c>
      <c r="C31" s="87" t="s">
        <v>83</v>
      </c>
      <c r="D31" s="46">
        <v>4210</v>
      </c>
      <c r="E31" s="46">
        <v>96.58</v>
      </c>
      <c r="F31" s="71" t="s">
        <v>67</v>
      </c>
      <c r="G31" s="76" t="s">
        <v>84</v>
      </c>
      <c r="H31" s="54"/>
      <c r="I31" s="119"/>
    </row>
    <row r="32" spans="1:8" ht="13.5">
      <c r="A32" s="87"/>
      <c r="B32" s="88"/>
      <c r="C32" s="95" t="s">
        <v>75</v>
      </c>
      <c r="D32" s="63"/>
      <c r="E32" s="63">
        <f>SUM(E28:E31)</f>
        <v>255.83000000000004</v>
      </c>
      <c r="F32" s="71"/>
      <c r="G32" s="56"/>
      <c r="H32" s="54"/>
    </row>
    <row r="33" spans="1:8" ht="13.5">
      <c r="A33" s="107" t="s">
        <v>85</v>
      </c>
      <c r="B33" s="107"/>
      <c r="C33" s="107"/>
      <c r="D33" s="46" t="s">
        <v>129</v>
      </c>
      <c r="E33" s="59">
        <v>6750</v>
      </c>
      <c r="F33" s="72"/>
      <c r="G33" s="72"/>
      <c r="H33" s="54"/>
    </row>
    <row r="34" spans="1:9" ht="13.5">
      <c r="A34" s="86">
        <v>1</v>
      </c>
      <c r="B34" s="87" t="s">
        <v>139</v>
      </c>
      <c r="C34" s="88" t="s">
        <v>86</v>
      </c>
      <c r="D34" s="49">
        <v>4220</v>
      </c>
      <c r="E34" s="49">
        <v>479.7</v>
      </c>
      <c r="F34" s="71" t="s">
        <v>28</v>
      </c>
      <c r="G34" s="71" t="s">
        <v>87</v>
      </c>
      <c r="H34" s="108" t="s">
        <v>145</v>
      </c>
      <c r="I34" s="109">
        <f>SUM(E34:E36)</f>
        <v>1819.7</v>
      </c>
    </row>
    <row r="35" spans="1:9" ht="13.5">
      <c r="A35" s="86">
        <v>2</v>
      </c>
      <c r="B35" s="87" t="s">
        <v>54</v>
      </c>
      <c r="C35" s="88" t="s">
        <v>131</v>
      </c>
      <c r="D35" s="49">
        <v>4220</v>
      </c>
      <c r="E35" s="49">
        <v>740</v>
      </c>
      <c r="F35" s="71"/>
      <c r="G35" s="76" t="s">
        <v>88</v>
      </c>
      <c r="H35" s="108"/>
      <c r="I35" s="110"/>
    </row>
    <row r="36" spans="1:9" ht="13.5">
      <c r="A36" s="86">
        <v>3</v>
      </c>
      <c r="B36" s="88" t="s">
        <v>89</v>
      </c>
      <c r="C36" s="88" t="s">
        <v>90</v>
      </c>
      <c r="D36" s="49">
        <v>4300</v>
      </c>
      <c r="E36" s="49">
        <v>600</v>
      </c>
      <c r="F36" s="56" t="s">
        <v>91</v>
      </c>
      <c r="G36" s="56" t="s">
        <v>92</v>
      </c>
      <c r="H36" s="108"/>
      <c r="I36" s="111"/>
    </row>
    <row r="37" spans="1:9" ht="13.5">
      <c r="A37" s="86">
        <v>4</v>
      </c>
      <c r="B37" s="89" t="s">
        <v>93</v>
      </c>
      <c r="C37" s="88" t="s">
        <v>94</v>
      </c>
      <c r="D37" s="49">
        <v>4300</v>
      </c>
      <c r="E37" s="49">
        <v>420</v>
      </c>
      <c r="F37" s="71" t="s">
        <v>95</v>
      </c>
      <c r="G37" s="71" t="s">
        <v>96</v>
      </c>
      <c r="H37" s="112" t="s">
        <v>63</v>
      </c>
      <c r="I37" s="109">
        <f>SUM(E37:E43)</f>
        <v>4881.76</v>
      </c>
    </row>
    <row r="38" spans="1:9" ht="13.5">
      <c r="A38" s="86">
        <v>5</v>
      </c>
      <c r="B38" s="88" t="s">
        <v>97</v>
      </c>
      <c r="C38" s="88" t="s">
        <v>98</v>
      </c>
      <c r="D38" s="49">
        <v>4300</v>
      </c>
      <c r="E38" s="49">
        <v>3000</v>
      </c>
      <c r="F38" s="71" t="s">
        <v>99</v>
      </c>
      <c r="G38" s="71" t="s">
        <v>100</v>
      </c>
      <c r="H38" s="112"/>
      <c r="I38" s="110"/>
    </row>
    <row r="39" spans="1:9" ht="13.5">
      <c r="A39" s="86">
        <v>6</v>
      </c>
      <c r="B39" s="88" t="s">
        <v>59</v>
      </c>
      <c r="C39" s="88" t="s">
        <v>60</v>
      </c>
      <c r="D39" s="49">
        <v>4300</v>
      </c>
      <c r="E39" s="49">
        <v>500</v>
      </c>
      <c r="F39" s="71" t="s">
        <v>61</v>
      </c>
      <c r="G39" s="71" t="s">
        <v>62</v>
      </c>
      <c r="H39" s="112"/>
      <c r="I39" s="110"/>
    </row>
    <row r="40" spans="1:9" ht="13.5">
      <c r="A40" s="86">
        <v>7</v>
      </c>
      <c r="B40" s="90" t="s">
        <v>101</v>
      </c>
      <c r="C40" s="88" t="s">
        <v>102</v>
      </c>
      <c r="D40" s="49">
        <v>4210</v>
      </c>
      <c r="E40" s="49">
        <v>200</v>
      </c>
      <c r="F40" s="71" t="s">
        <v>103</v>
      </c>
      <c r="G40" s="76" t="s">
        <v>104</v>
      </c>
      <c r="H40" s="112"/>
      <c r="I40" s="110"/>
    </row>
    <row r="41" spans="1:9" ht="13.5">
      <c r="A41" s="86">
        <v>8</v>
      </c>
      <c r="B41" s="87" t="s">
        <v>105</v>
      </c>
      <c r="C41" s="88" t="s">
        <v>106</v>
      </c>
      <c r="D41" s="49">
        <v>4300</v>
      </c>
      <c r="E41" s="49">
        <v>350</v>
      </c>
      <c r="F41" s="71" t="s">
        <v>103</v>
      </c>
      <c r="G41" s="71" t="s">
        <v>107</v>
      </c>
      <c r="H41" s="112"/>
      <c r="I41" s="110"/>
    </row>
    <row r="42" spans="1:9" ht="13.5">
      <c r="A42" s="86">
        <v>9</v>
      </c>
      <c r="B42" s="88" t="s">
        <v>54</v>
      </c>
      <c r="C42" s="88" t="s">
        <v>108</v>
      </c>
      <c r="D42" s="49">
        <v>4210</v>
      </c>
      <c r="E42" s="49">
        <v>191.76</v>
      </c>
      <c r="F42" s="56" t="s">
        <v>79</v>
      </c>
      <c r="G42" s="77" t="s">
        <v>109</v>
      </c>
      <c r="H42" s="112"/>
      <c r="I42" s="110"/>
    </row>
    <row r="43" spans="1:9" ht="13.5">
      <c r="A43" s="86">
        <v>10</v>
      </c>
      <c r="B43" s="88" t="s">
        <v>110</v>
      </c>
      <c r="C43" s="88" t="s">
        <v>111</v>
      </c>
      <c r="D43" s="49">
        <v>4300</v>
      </c>
      <c r="E43" s="49">
        <v>220</v>
      </c>
      <c r="F43" s="56" t="s">
        <v>112</v>
      </c>
      <c r="G43" s="77" t="s">
        <v>113</v>
      </c>
      <c r="H43" s="112"/>
      <c r="I43" s="111"/>
    </row>
    <row r="44" spans="1:5" ht="13.5">
      <c r="A44" s="13"/>
      <c r="D44" s="46" t="s">
        <v>114</v>
      </c>
      <c r="E44" s="59">
        <f>SUM(E34:E43)</f>
        <v>6701.46</v>
      </c>
    </row>
    <row r="45" spans="3:5" ht="13.5">
      <c r="C45" s="13"/>
      <c r="D45" s="13"/>
      <c r="E45" s="61"/>
    </row>
    <row r="46" spans="1:9" ht="17.25">
      <c r="A46" s="113" t="s">
        <v>128</v>
      </c>
      <c r="B46" s="113"/>
      <c r="C46" s="113"/>
      <c r="D46" s="113"/>
      <c r="E46" s="113"/>
      <c r="F46" s="113"/>
      <c r="G46" s="113"/>
      <c r="H46" s="113"/>
      <c r="I46" s="113"/>
    </row>
    <row r="47" spans="2:7" ht="13.5">
      <c r="B47" s="62"/>
      <c r="C47" s="32"/>
      <c r="D47" s="32"/>
      <c r="E47" s="32"/>
      <c r="F47" s="32"/>
      <c r="G47" s="32"/>
    </row>
    <row r="48" spans="1:7" ht="13.5">
      <c r="A48" s="46"/>
      <c r="B48" s="49"/>
      <c r="C48" s="63" t="s">
        <v>115</v>
      </c>
      <c r="D48" s="98" t="s">
        <v>146</v>
      </c>
      <c r="E48" s="45">
        <v>4832</v>
      </c>
      <c r="F48" s="45"/>
      <c r="G48" s="32"/>
    </row>
    <row r="49" spans="1:7" ht="13.5">
      <c r="A49" s="46"/>
      <c r="B49" s="49"/>
      <c r="C49" s="49" t="s">
        <v>116</v>
      </c>
      <c r="D49" s="98" t="s">
        <v>147</v>
      </c>
      <c r="E49" s="45" t="s">
        <v>141</v>
      </c>
      <c r="F49" s="45" t="s">
        <v>148</v>
      </c>
      <c r="G49" s="32"/>
    </row>
    <row r="50" spans="1:7" ht="13.5">
      <c r="A50" s="46"/>
      <c r="B50" s="49"/>
      <c r="C50" s="49"/>
      <c r="D50" s="64"/>
      <c r="E50" s="49"/>
      <c r="F50" s="49"/>
      <c r="G50" s="32"/>
    </row>
    <row r="51" spans="1:7" ht="13.5">
      <c r="A51" s="46">
        <v>1</v>
      </c>
      <c r="B51" s="46" t="s">
        <v>117</v>
      </c>
      <c r="C51" s="46" t="s">
        <v>118</v>
      </c>
      <c r="D51" s="50">
        <v>3030</v>
      </c>
      <c r="E51" s="53" t="s">
        <v>119</v>
      </c>
      <c r="F51" s="46">
        <v>1207.86</v>
      </c>
      <c r="G51" s="32"/>
    </row>
    <row r="52" spans="1:7" ht="13.5">
      <c r="A52" s="46"/>
      <c r="B52" s="46"/>
      <c r="C52" s="46"/>
      <c r="D52" s="50"/>
      <c r="E52" s="50"/>
      <c r="F52" s="46">
        <v>402.62</v>
      </c>
      <c r="G52" s="32"/>
    </row>
    <row r="53" spans="1:7" ht="13.5">
      <c r="A53" s="46"/>
      <c r="B53" s="46"/>
      <c r="C53" s="46"/>
      <c r="D53" s="50"/>
      <c r="E53" s="50"/>
      <c r="F53" s="46">
        <v>506.46</v>
      </c>
      <c r="G53" s="32"/>
    </row>
    <row r="54" spans="1:7" ht="13.5">
      <c r="A54" s="46"/>
      <c r="B54" s="46"/>
      <c r="C54" s="46"/>
      <c r="D54" s="50"/>
      <c r="E54" s="50"/>
      <c r="F54" s="46">
        <v>350.67</v>
      </c>
      <c r="G54" s="32"/>
    </row>
    <row r="55" spans="1:7" ht="13.5">
      <c r="A55" s="46">
        <v>2</v>
      </c>
      <c r="B55" s="46" t="s">
        <v>120</v>
      </c>
      <c r="C55" s="46" t="s">
        <v>118</v>
      </c>
      <c r="D55" s="50">
        <v>3030</v>
      </c>
      <c r="E55" s="50">
        <v>2013.1</v>
      </c>
      <c r="F55" s="46">
        <v>2013.1</v>
      </c>
      <c r="G55" s="65"/>
    </row>
    <row r="56" spans="1:7" ht="14.25" thickBot="1">
      <c r="A56" s="46">
        <v>3</v>
      </c>
      <c r="B56" s="60" t="s">
        <v>121</v>
      </c>
      <c r="C56" s="66" t="s">
        <v>118</v>
      </c>
      <c r="D56" s="67">
        <v>3030</v>
      </c>
      <c r="E56" s="67">
        <v>174.46</v>
      </c>
      <c r="F56" s="49">
        <v>174.46</v>
      </c>
      <c r="G56" s="32"/>
    </row>
    <row r="57" spans="1:6" ht="13.5">
      <c r="A57" s="46"/>
      <c r="B57" s="60"/>
      <c r="C57" s="80" t="s">
        <v>122</v>
      </c>
      <c r="D57" s="80"/>
      <c r="E57" s="81" t="s">
        <v>123</v>
      </c>
      <c r="F57" s="49"/>
    </row>
    <row r="58" spans="2:6" ht="13.5">
      <c r="B58" s="62"/>
      <c r="C58" s="32"/>
      <c r="D58" s="32"/>
      <c r="E58" s="32"/>
      <c r="F58" s="32"/>
    </row>
    <row r="59" spans="1:6" ht="13.5">
      <c r="A59" s="46"/>
      <c r="B59" s="60"/>
      <c r="C59" s="63" t="s">
        <v>124</v>
      </c>
      <c r="D59" s="49"/>
      <c r="E59" s="49"/>
      <c r="F59" s="32"/>
    </row>
    <row r="60" spans="1:5" ht="13.5">
      <c r="A60" s="46">
        <v>1</v>
      </c>
      <c r="B60" s="46" t="s">
        <v>125</v>
      </c>
      <c r="C60" s="46" t="s">
        <v>118</v>
      </c>
      <c r="D60" s="50">
        <v>3030</v>
      </c>
      <c r="E60" s="68">
        <v>805.24</v>
      </c>
    </row>
    <row r="61" spans="1:5" ht="13.5">
      <c r="A61" s="46">
        <v>1</v>
      </c>
      <c r="B61" s="46" t="s">
        <v>126</v>
      </c>
      <c r="C61" s="46" t="s">
        <v>118</v>
      </c>
      <c r="D61" s="50">
        <v>3030</v>
      </c>
      <c r="E61" s="68">
        <v>301.97</v>
      </c>
    </row>
    <row r="62" spans="1:5" ht="14.25" thickBot="1">
      <c r="A62" s="46">
        <v>1</v>
      </c>
      <c r="B62" s="49" t="s">
        <v>127</v>
      </c>
      <c r="C62" s="66" t="s">
        <v>118</v>
      </c>
      <c r="D62" s="67">
        <v>3030</v>
      </c>
      <c r="E62" s="69">
        <v>200.79</v>
      </c>
    </row>
    <row r="63" spans="1:5" ht="13.5">
      <c r="A63" s="46"/>
      <c r="B63" s="46"/>
      <c r="C63" s="82" t="s">
        <v>122</v>
      </c>
      <c r="D63" s="82"/>
      <c r="E63" s="83">
        <f>SUM(E60:E62)</f>
        <v>1308</v>
      </c>
    </row>
  </sheetData>
  <sheetProtection/>
  <mergeCells count="22">
    <mergeCell ref="A3:I3"/>
    <mergeCell ref="B4:C4"/>
    <mergeCell ref="H7:H15"/>
    <mergeCell ref="I7:I20"/>
    <mergeCell ref="H21:H23"/>
    <mergeCell ref="I21:I23"/>
    <mergeCell ref="A22:A23"/>
    <mergeCell ref="B22:B23"/>
    <mergeCell ref="C22:C23"/>
    <mergeCell ref="D22:D23"/>
    <mergeCell ref="E22:E23"/>
    <mergeCell ref="F22:F23"/>
    <mergeCell ref="G22:G23"/>
    <mergeCell ref="I24:I25"/>
    <mergeCell ref="B27:C27"/>
    <mergeCell ref="I28:I31"/>
    <mergeCell ref="A33:C33"/>
    <mergeCell ref="H34:H36"/>
    <mergeCell ref="I34:I36"/>
    <mergeCell ref="H37:H43"/>
    <mergeCell ref="I37:I43"/>
    <mergeCell ref="A46:I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Krzysztof Krauze</cp:lastModifiedBy>
  <cp:lastPrinted>2020-02-03T15:09:39Z</cp:lastPrinted>
  <dcterms:created xsi:type="dcterms:W3CDTF">2017-07-13T12:12:06Z</dcterms:created>
  <dcterms:modified xsi:type="dcterms:W3CDTF">2020-02-03T23:01:33Z</dcterms:modified>
  <cp:category/>
  <cp:version/>
  <cp:contentType/>
  <cp:contentStatus/>
</cp:coreProperties>
</file>